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■令和２年度\03_林道\1－8　県営林道設計関係\03_大川原旭丸線亀田ヶ丸工区\01.当初設計\03.PPI原稿データ\"/>
    </mc:Choice>
  </mc:AlternateContent>
  <bookViews>
    <workbookView xWindow="0" yWindow="0" windowWidth="4905" windowHeight="7065"/>
  </bookViews>
  <sheets>
    <sheet name="工事費内訳書" sheetId="2" r:id="rId1"/>
  </sheets>
  <definedNames>
    <definedName name="_xlnm.Print_Area" localSheetId="0">工事費内訳書!$A$1:$G$121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工事費内訳書!$G$121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工事費内訳書!$I$121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2" l="1"/>
  <c r="G112" i="2"/>
  <c r="G110" i="2"/>
  <c r="G109" i="2"/>
  <c r="G86" i="2"/>
  <c r="G84" i="2"/>
  <c r="G83" i="2" s="1"/>
  <c r="G82" i="2" s="1"/>
  <c r="G81" i="2" s="1"/>
  <c r="G79" i="2" s="1"/>
  <c r="G78" i="2" s="1"/>
  <c r="G76" i="2"/>
  <c r="G75" i="2"/>
  <c r="G74" i="2"/>
  <c r="G69" i="2"/>
  <c r="G62" i="2"/>
  <c r="G61" i="2"/>
  <c r="G60" i="2"/>
  <c r="G56" i="2"/>
  <c r="G55" i="2"/>
  <c r="G54" i="2"/>
  <c r="G50" i="2"/>
  <c r="G49" i="2" s="1"/>
  <c r="G48" i="2" s="1"/>
  <c r="G42" i="2"/>
  <c r="G41" i="2"/>
  <c r="G40" i="2" s="1"/>
  <c r="G36" i="2"/>
  <c r="G23" i="2"/>
  <c r="G19" i="2"/>
  <c r="G14" i="2" s="1"/>
  <c r="G13" i="2" s="1"/>
  <c r="G15" i="2"/>
  <c r="G12" i="2" l="1"/>
  <c r="G11" i="2" s="1"/>
  <c r="G10" i="2" s="1"/>
  <c r="G120" i="2" s="1"/>
  <c r="G121" i="2" s="1"/>
</calcChain>
</file>

<file path=xl/sharedStrings.xml><?xml version="1.0" encoding="utf-8"?>
<sst xmlns="http://schemas.openxmlformats.org/spreadsheetml/2006/main" count="237" uniqueCount="116">
  <si>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</si>
  <si>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</si>
  <si>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</si>
  <si>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</si>
  <si>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</si>
  <si>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</si>
  <si>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</si>
  <si>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</si>
  <si>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</si>
  <si>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</si>
  <si>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</si>
  <si>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</si>
  <si>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</si>
  <si>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Ｒ２徳林　林開大川原旭丸線亀田ヶ丸　上勝町　開設工事</t>
  </si>
  <si>
    <t>工事原価
_x000D_</t>
  </si>
  <si>
    <t>式</t>
  </si>
  <si>
    <t>直接工事費
_x000D_</t>
  </si>
  <si>
    <t>直接工事費(諸経費対象)
_x000D_</t>
  </si>
  <si>
    <t>土工
_x000D_</t>
  </si>
  <si>
    <t>切土　礫質土
_x000D_</t>
  </si>
  <si>
    <t>地山掘削工（切取）
_x000D_礫質土</t>
  </si>
  <si>
    <t>m3</t>
  </si>
  <si>
    <t>掘削土積込　
_x000D_礫質土〔ルーズ〕</t>
  </si>
  <si>
    <t>機械切土法面整形
_x000D_礫質土</t>
  </si>
  <si>
    <t>㎡</t>
  </si>
  <si>
    <t>切土　軟岩( I )A
_x000D_</t>
  </si>
  <si>
    <t>地山掘削工（切取）
_x000D_軟岩( I )A</t>
  </si>
  <si>
    <t>掘削土積込
_x000D_軟岩( I )A〔ルーズ〕</t>
  </si>
  <si>
    <t>機械切土法面整形
_x000D_軟岩( I )A</t>
  </si>
  <si>
    <t>盛土
_x000D_</t>
  </si>
  <si>
    <t>盛土法面整形（削取り整形）
_x000D_</t>
  </si>
  <si>
    <t>丸太筋工(皮剥無　先端加工有　2本筋工)
_x000D_</t>
  </si>
  <si>
    <t>ｍ</t>
  </si>
  <si>
    <t>丸太筋工(1段積)
_x000D_</t>
  </si>
  <si>
    <t>盛土排水材
_x000D_長繊維不織布　t=3.0mm</t>
  </si>
  <si>
    <t>角形Ｕ字溝
_x000D_240×300</t>
  </si>
  <si>
    <t>集水枡工
_x000D_1号</t>
  </si>
  <si>
    <t>基</t>
  </si>
  <si>
    <t>集水枡工
_x000D_2～4号</t>
  </si>
  <si>
    <t>礫暗渠工（A)
_x000D_</t>
  </si>
  <si>
    <t>機械盛土
_x000D_敷ならし締固め</t>
  </si>
  <si>
    <t>敷均し
_x000D_d=0.3</t>
  </si>
  <si>
    <t>土砂運搬　
_x000D_礫質土　L=0.03km</t>
  </si>
  <si>
    <t>土砂運搬　
_x000D_軟岩(Ⅰ)　L=0.03km</t>
  </si>
  <si>
    <t>捨土
_x000D_</t>
  </si>
  <si>
    <t>土砂運搬　
_x000D_礫質土　L=1.9km</t>
  </si>
  <si>
    <t>土砂運搬　
_x000D_軟岩(Ⅰ)　L=1.9km</t>
  </si>
  <si>
    <t>路面工
_x000D_</t>
  </si>
  <si>
    <t>コンクリート路面工
_x000D_</t>
  </si>
  <si>
    <t>路面工（コンクリート舗設）
_x000D_厚さ15cm　18-8-40BB W/C≦60%</t>
  </si>
  <si>
    <t>溶接金網敷設工
_x000D_￠6.0×150×150</t>
  </si>
  <si>
    <t>舗装止め丸太工(2段)
_x000D_</t>
  </si>
  <si>
    <t>みぞ形鋼
_x000D_高125幅65厚6(mm)　13.4kg/m</t>
  </si>
  <si>
    <t>kg</t>
  </si>
  <si>
    <t>目地板設置　
_x000D_t10mm</t>
  </si>
  <si>
    <t>法面保護工
_x000D_</t>
  </si>
  <si>
    <t>植生ネット工
_x000D_肥料袋付・人工張芝付(二重ﾈｯﾄ)</t>
  </si>
  <si>
    <t>ラス張工
_x000D_</t>
  </si>
  <si>
    <t>丸太伏工(SL=2m)
_x000D_</t>
  </si>
  <si>
    <t>擁壁工
_x000D_</t>
  </si>
  <si>
    <t>擁壁工（コンクリート）
_x000D_土羽台</t>
  </si>
  <si>
    <t>重力式擁壁工
_x000D_18-8-40BB W/C≦60%</t>
  </si>
  <si>
    <t>地山掘削工（床堀）
_x000D_礫質土</t>
  </si>
  <si>
    <t>地山掘削工（床堀）
_x000D_軟岩(Ⅰ)A</t>
  </si>
  <si>
    <t>排水施設工
_x000D_</t>
  </si>
  <si>
    <t>溝渠工（グレーチング）
_x000D_</t>
  </si>
  <si>
    <t>鋼製グレーチング(圧接型受枠付)
_x000D_995×400×55</t>
  </si>
  <si>
    <t>組</t>
  </si>
  <si>
    <t>コンクリート工
_x000D_18-8-40BB W/C≦60%</t>
  </si>
  <si>
    <t>型枠工
_x000D_</t>
  </si>
  <si>
    <t>基礎栗石工
_x000D_20cm,敷均し</t>
  </si>
  <si>
    <t>基面整正
_x000D_</t>
  </si>
  <si>
    <t>ふとんかご工
_x000D_高さ50cm×幅120cm</t>
  </si>
  <si>
    <t>呑口工
_x000D_</t>
  </si>
  <si>
    <t>仮設工
_x000D_</t>
  </si>
  <si>
    <t>落石防護柵工
_x000D_</t>
  </si>
  <si>
    <t>間接工事費
_x000D_</t>
  </si>
  <si>
    <t>共通仮設費
_x000D_</t>
  </si>
  <si>
    <t>共通仮設費（率計上）
_x000D_</t>
  </si>
  <si>
    <t>準備費
_x000D_</t>
  </si>
  <si>
    <t>伐採費
_x000D_</t>
  </si>
  <si>
    <t>スギ　伐採費
_x000D_</t>
  </si>
  <si>
    <t>スギ　伐採費
_x000D_胸高直径　29cm</t>
  </si>
  <si>
    <t>本</t>
  </si>
  <si>
    <t>天然用材　伐採費
_x000D_</t>
  </si>
  <si>
    <t>雑木　伐採費
_x000D_胸高直径　10cm</t>
  </si>
  <si>
    <t>雑木　伐採費
_x000D_胸高直径　11cm</t>
  </si>
  <si>
    <t>雑木　伐採費
_x000D_胸高直径　12cm</t>
  </si>
  <si>
    <t>雑木　伐採費
_x000D_胸高直径　13cm</t>
  </si>
  <si>
    <t>雑木　伐採費
_x000D_胸高直径　14cm</t>
  </si>
  <si>
    <t>雑木　伐採費
_x000D_胸高直径　15cm</t>
  </si>
  <si>
    <t>雑木　伐採費
_x000D_胸高直径　16cm</t>
  </si>
  <si>
    <t>雑木　伐採費
_x000D_胸高直径　17cm</t>
  </si>
  <si>
    <t>雑木　伐採費
_x000D_胸高直径　18cm</t>
  </si>
  <si>
    <t>雑木　伐採費
_x000D_胸高直径　19cm</t>
  </si>
  <si>
    <t>雑木　伐採費
_x000D_胸高直径　20cm</t>
  </si>
  <si>
    <t>雑木　伐採費
_x000D_胸高直径　21cm</t>
  </si>
  <si>
    <t>雑木　伐採費
_x000D_胸高直径　22cm</t>
  </si>
  <si>
    <t>雑木　伐採費
_x000D_胸高直径　23cm</t>
  </si>
  <si>
    <t>雑木　伐採費
_x000D_胸高直径　24cm</t>
  </si>
  <si>
    <t>雑木　伐採費
_x000D_胸高直径　25cm</t>
  </si>
  <si>
    <t>雑木　伐採費
_x000D_胸高直径　26cm</t>
  </si>
  <si>
    <t>雑木　伐採費
_x000D_胸高直径　27cm</t>
  </si>
  <si>
    <t>雑木　伐採費
_x000D_胸高直径　28cm</t>
  </si>
  <si>
    <t>雑木　伐採費
_x000D_胸高直径　29cm</t>
  </si>
  <si>
    <t>雑木　伐採費
_x000D_胸高直径　30cm</t>
  </si>
  <si>
    <t>雑木　伐採費
_x000D_胸高直径　31cm以上</t>
  </si>
  <si>
    <t>枝条片付
_x000D_</t>
  </si>
  <si>
    <t>枝条片付
_x000D_１種</t>
  </si>
  <si>
    <t>根株処理
_x000D_</t>
  </si>
  <si>
    <t>木材チップ化
_x000D_投入・破砕・チップ材仮置き</t>
  </si>
  <si>
    <t>根株運搬　
_x000D_L=1.9km</t>
  </si>
  <si>
    <t>チップ運搬　　
_x000D_L=1.9km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</si>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</sst>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4</v>
      </c>
      <c r="B8" s="38" t="s">
        <v>13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5</v>
      </c>
      <c r="B9" s="40"/>
      <c r="C9" s="40"/>
      <c r="D9" s="41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26" t="s">
        <v>14</v>
      </c>
      <c r="B10" s="27"/>
      <c r="C10" s="27"/>
      <c r="D10" s="28"/>
      <c r="E10" s="12" t="s">
        <v>15</v>
      </c>
      <c r="F10" s="13">
        <v>1</v>
      </c>
      <c r="G10" s="14">
        <f>+G11+G78</f>
        <v>0</v>
      </c>
      <c r="H10" s="2"/>
      <c r="I10" s="15">
        <v>1</v>
      </c>
      <c r="J10" s="15"/>
    </row>
    <row r="11" spans="1:10" ht="42" customHeight="1">
      <c r="A11" s="26" t="s">
        <v>16</v>
      </c>
      <c r="B11" s="27"/>
      <c r="C11" s="27"/>
      <c r="D11" s="28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>
      <c r="A12" s="26" t="s">
        <v>17</v>
      </c>
      <c r="B12" s="27"/>
      <c r="C12" s="27"/>
      <c r="D12" s="28"/>
      <c r="E12" s="12" t="s">
        <v>15</v>
      </c>
      <c r="F12" s="13">
        <v>1</v>
      </c>
      <c r="G12" s="14">
        <f>+G13+G40+G48+G54+G60+G74</f>
        <v>0</v>
      </c>
      <c r="H12" s="2"/>
      <c r="I12" s="15">
        <v>3</v>
      </c>
      <c r="J12" s="15">
        <v>1</v>
      </c>
    </row>
    <row r="13" spans="1:10" ht="42" customHeight="1">
      <c r="A13" s="10"/>
      <c r="B13" s="32" t="s">
        <v>18</v>
      </c>
      <c r="C13" s="27"/>
      <c r="D13" s="28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32" t="s">
        <v>18</v>
      </c>
      <c r="D14" s="28"/>
      <c r="E14" s="12" t="s">
        <v>15</v>
      </c>
      <c r="F14" s="13">
        <v>1</v>
      </c>
      <c r="G14" s="14">
        <f>+G15+G19+G23+G36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19</v>
      </c>
      <c r="E15" s="12" t="s">
        <v>15</v>
      </c>
      <c r="F15" s="13">
        <v>1</v>
      </c>
      <c r="G15" s="14">
        <f>+G16+G17+G18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20</v>
      </c>
      <c r="E16" s="12" t="s">
        <v>21</v>
      </c>
      <c r="F16" s="13">
        <v>1413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22</v>
      </c>
      <c r="E17" s="12" t="s">
        <v>21</v>
      </c>
      <c r="F17" s="13">
        <v>1220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23</v>
      </c>
      <c r="E18" s="12" t="s">
        <v>24</v>
      </c>
      <c r="F18" s="13">
        <v>587.1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25</v>
      </c>
      <c r="E19" s="12" t="s">
        <v>15</v>
      </c>
      <c r="F19" s="13">
        <v>1</v>
      </c>
      <c r="G19" s="14">
        <f>+G20+G21+G22</f>
        <v>0</v>
      </c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26</v>
      </c>
      <c r="E20" s="12" t="s">
        <v>21</v>
      </c>
      <c r="F20" s="13">
        <v>1458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27</v>
      </c>
      <c r="E21" s="12" t="s">
        <v>21</v>
      </c>
      <c r="F21" s="13">
        <v>1259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28</v>
      </c>
      <c r="E22" s="12" t="s">
        <v>24</v>
      </c>
      <c r="F22" s="13">
        <v>337.8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29</v>
      </c>
      <c r="E23" s="12" t="s">
        <v>15</v>
      </c>
      <c r="F23" s="13">
        <v>1</v>
      </c>
      <c r="G23" s="14">
        <f>+G24+G25+G26+G27+G28+G29+G30+G31+G32+G33+G34+G35</f>
        <v>0</v>
      </c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30</v>
      </c>
      <c r="E24" s="12" t="s">
        <v>24</v>
      </c>
      <c r="F24" s="13">
        <v>514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31</v>
      </c>
      <c r="E25" s="12" t="s">
        <v>32</v>
      </c>
      <c r="F25" s="13">
        <v>31.7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33</v>
      </c>
      <c r="E26" s="12" t="s">
        <v>32</v>
      </c>
      <c r="F26" s="13">
        <v>51.2</v>
      </c>
      <c r="G26" s="20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34</v>
      </c>
      <c r="E27" s="12" t="s">
        <v>24</v>
      </c>
      <c r="F27" s="13">
        <v>142.80000000000001</v>
      </c>
      <c r="G27" s="20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35</v>
      </c>
      <c r="E28" s="12" t="s">
        <v>32</v>
      </c>
      <c r="F28" s="13">
        <v>27.8</v>
      </c>
      <c r="G28" s="20"/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19" t="s">
        <v>36</v>
      </c>
      <c r="E29" s="12" t="s">
        <v>37</v>
      </c>
      <c r="F29" s="13">
        <v>1</v>
      </c>
      <c r="G29" s="20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19" t="s">
        <v>38</v>
      </c>
      <c r="E30" s="12" t="s">
        <v>37</v>
      </c>
      <c r="F30" s="13">
        <v>3</v>
      </c>
      <c r="G30" s="20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39</v>
      </c>
      <c r="E31" s="12" t="s">
        <v>32</v>
      </c>
      <c r="F31" s="13">
        <v>40</v>
      </c>
      <c r="G31" s="20"/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40</v>
      </c>
      <c r="E32" s="12" t="s">
        <v>21</v>
      </c>
      <c r="F32" s="13">
        <v>563</v>
      </c>
      <c r="G32" s="20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41</v>
      </c>
      <c r="E33" s="12" t="s">
        <v>21</v>
      </c>
      <c r="F33" s="13">
        <v>928</v>
      </c>
      <c r="G33" s="20"/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42</v>
      </c>
      <c r="E34" s="12" t="s">
        <v>21</v>
      </c>
      <c r="F34" s="13">
        <v>155</v>
      </c>
      <c r="G34" s="20"/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19" t="s">
        <v>43</v>
      </c>
      <c r="E35" s="12" t="s">
        <v>21</v>
      </c>
      <c r="F35" s="13">
        <v>160</v>
      </c>
      <c r="G35" s="20"/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19" t="s">
        <v>44</v>
      </c>
      <c r="E36" s="12" t="s">
        <v>15</v>
      </c>
      <c r="F36" s="13">
        <v>1</v>
      </c>
      <c r="G36" s="14">
        <f>+G37+G38+G39</f>
        <v>0</v>
      </c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19" t="s">
        <v>45</v>
      </c>
      <c r="E37" s="12" t="s">
        <v>21</v>
      </c>
      <c r="F37" s="13">
        <v>1065</v>
      </c>
      <c r="G37" s="20"/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19" t="s">
        <v>46</v>
      </c>
      <c r="E38" s="12" t="s">
        <v>21</v>
      </c>
      <c r="F38" s="13">
        <v>171</v>
      </c>
      <c r="G38" s="20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19" t="s">
        <v>41</v>
      </c>
      <c r="E39" s="12" t="s">
        <v>21</v>
      </c>
      <c r="F39" s="13">
        <v>1237</v>
      </c>
      <c r="G39" s="20"/>
      <c r="H39" s="2"/>
      <c r="I39" s="15">
        <v>30</v>
      </c>
      <c r="J39" s="15">
        <v>4</v>
      </c>
    </row>
    <row r="40" spans="1:10" ht="42" customHeight="1">
      <c r="A40" s="10"/>
      <c r="B40" s="32" t="s">
        <v>47</v>
      </c>
      <c r="C40" s="27"/>
      <c r="D40" s="28"/>
      <c r="E40" s="12" t="s">
        <v>15</v>
      </c>
      <c r="F40" s="13">
        <v>1</v>
      </c>
      <c r="G40" s="14">
        <f>+G41</f>
        <v>0</v>
      </c>
      <c r="H40" s="2"/>
      <c r="I40" s="15">
        <v>31</v>
      </c>
      <c r="J40" s="15">
        <v>2</v>
      </c>
    </row>
    <row r="41" spans="1:10" ht="42" customHeight="1">
      <c r="A41" s="10"/>
      <c r="B41" s="11"/>
      <c r="C41" s="32" t="s">
        <v>47</v>
      </c>
      <c r="D41" s="28"/>
      <c r="E41" s="12" t="s">
        <v>15</v>
      </c>
      <c r="F41" s="13">
        <v>1</v>
      </c>
      <c r="G41" s="14">
        <f>+G42</f>
        <v>0</v>
      </c>
      <c r="H41" s="2"/>
      <c r="I41" s="15">
        <v>32</v>
      </c>
      <c r="J41" s="15">
        <v>3</v>
      </c>
    </row>
    <row r="42" spans="1:10" ht="42" customHeight="1">
      <c r="A42" s="10"/>
      <c r="B42" s="11"/>
      <c r="C42" s="11"/>
      <c r="D42" s="19" t="s">
        <v>48</v>
      </c>
      <c r="E42" s="12" t="s">
        <v>15</v>
      </c>
      <c r="F42" s="13">
        <v>1</v>
      </c>
      <c r="G42" s="14">
        <f>+G43+G44+G45+G46+G47</f>
        <v>0</v>
      </c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19" t="s">
        <v>49</v>
      </c>
      <c r="E43" s="12" t="s">
        <v>24</v>
      </c>
      <c r="F43" s="13">
        <v>513.29999999999995</v>
      </c>
      <c r="G43" s="20"/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19" t="s">
        <v>50</v>
      </c>
      <c r="E44" s="12" t="s">
        <v>24</v>
      </c>
      <c r="F44" s="13">
        <v>487.6</v>
      </c>
      <c r="G44" s="20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19" t="s">
        <v>51</v>
      </c>
      <c r="E45" s="12" t="s">
        <v>32</v>
      </c>
      <c r="F45" s="13">
        <v>232</v>
      </c>
      <c r="G45" s="20"/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19" t="s">
        <v>52</v>
      </c>
      <c r="E46" s="12" t="s">
        <v>53</v>
      </c>
      <c r="F46" s="13">
        <v>904.5</v>
      </c>
      <c r="G46" s="20"/>
      <c r="H46" s="2"/>
      <c r="I46" s="15">
        <v>37</v>
      </c>
      <c r="J46" s="15">
        <v>4</v>
      </c>
    </row>
    <row r="47" spans="1:10" ht="42" customHeight="1">
      <c r="A47" s="10"/>
      <c r="B47" s="11"/>
      <c r="C47" s="11"/>
      <c r="D47" s="19" t="s">
        <v>54</v>
      </c>
      <c r="E47" s="12" t="s">
        <v>24</v>
      </c>
      <c r="F47" s="13">
        <v>10.1</v>
      </c>
      <c r="G47" s="20"/>
      <c r="H47" s="2"/>
      <c r="I47" s="15">
        <v>38</v>
      </c>
      <c r="J47" s="15">
        <v>4</v>
      </c>
    </row>
    <row r="48" spans="1:10" ht="42" customHeight="1">
      <c r="A48" s="10"/>
      <c r="B48" s="32" t="s">
        <v>55</v>
      </c>
      <c r="C48" s="27"/>
      <c r="D48" s="28"/>
      <c r="E48" s="12" t="s">
        <v>15</v>
      </c>
      <c r="F48" s="13">
        <v>1</v>
      </c>
      <c r="G48" s="14">
        <f>+G49</f>
        <v>0</v>
      </c>
      <c r="H48" s="2"/>
      <c r="I48" s="15">
        <v>39</v>
      </c>
      <c r="J48" s="15">
        <v>2</v>
      </c>
    </row>
    <row r="49" spans="1:10" ht="42" customHeight="1">
      <c r="A49" s="10"/>
      <c r="B49" s="11"/>
      <c r="C49" s="32" t="s">
        <v>55</v>
      </c>
      <c r="D49" s="28"/>
      <c r="E49" s="12" t="s">
        <v>15</v>
      </c>
      <c r="F49" s="13">
        <v>1</v>
      </c>
      <c r="G49" s="14">
        <f>+G50</f>
        <v>0</v>
      </c>
      <c r="H49" s="2"/>
      <c r="I49" s="15">
        <v>40</v>
      </c>
      <c r="J49" s="15">
        <v>3</v>
      </c>
    </row>
    <row r="50" spans="1:10" ht="42" customHeight="1">
      <c r="A50" s="10"/>
      <c r="B50" s="11"/>
      <c r="C50" s="11"/>
      <c r="D50" s="19" t="s">
        <v>55</v>
      </c>
      <c r="E50" s="12" t="s">
        <v>15</v>
      </c>
      <c r="F50" s="13">
        <v>1</v>
      </c>
      <c r="G50" s="14">
        <f>+G51+G52+G53</f>
        <v>0</v>
      </c>
      <c r="H50" s="2"/>
      <c r="I50" s="15">
        <v>41</v>
      </c>
      <c r="J50" s="15">
        <v>4</v>
      </c>
    </row>
    <row r="51" spans="1:10" ht="42" customHeight="1">
      <c r="A51" s="10"/>
      <c r="B51" s="11"/>
      <c r="C51" s="11"/>
      <c r="D51" s="19" t="s">
        <v>56</v>
      </c>
      <c r="E51" s="12" t="s">
        <v>24</v>
      </c>
      <c r="F51" s="13">
        <v>512.5</v>
      </c>
      <c r="G51" s="20"/>
      <c r="H51" s="2"/>
      <c r="I51" s="15">
        <v>42</v>
      </c>
      <c r="J51" s="15">
        <v>4</v>
      </c>
    </row>
    <row r="52" spans="1:10" ht="42" customHeight="1">
      <c r="A52" s="10"/>
      <c r="B52" s="11"/>
      <c r="C52" s="11"/>
      <c r="D52" s="19" t="s">
        <v>57</v>
      </c>
      <c r="E52" s="12" t="s">
        <v>24</v>
      </c>
      <c r="F52" s="13">
        <v>337.8</v>
      </c>
      <c r="G52" s="20"/>
      <c r="H52" s="2"/>
      <c r="I52" s="15">
        <v>43</v>
      </c>
      <c r="J52" s="15">
        <v>4</v>
      </c>
    </row>
    <row r="53" spans="1:10" ht="42" customHeight="1">
      <c r="A53" s="10"/>
      <c r="B53" s="11"/>
      <c r="C53" s="11"/>
      <c r="D53" s="19" t="s">
        <v>58</v>
      </c>
      <c r="E53" s="12" t="s">
        <v>32</v>
      </c>
      <c r="F53" s="13">
        <v>47.6</v>
      </c>
      <c r="G53" s="20"/>
      <c r="H53" s="2"/>
      <c r="I53" s="15">
        <v>44</v>
      </c>
      <c r="J53" s="15">
        <v>4</v>
      </c>
    </row>
    <row r="54" spans="1:10" ht="42" customHeight="1">
      <c r="A54" s="10"/>
      <c r="B54" s="32" t="s">
        <v>59</v>
      </c>
      <c r="C54" s="27"/>
      <c r="D54" s="28"/>
      <c r="E54" s="12" t="s">
        <v>15</v>
      </c>
      <c r="F54" s="13">
        <v>1</v>
      </c>
      <c r="G54" s="14">
        <f>+G55</f>
        <v>0</v>
      </c>
      <c r="H54" s="2"/>
      <c r="I54" s="15">
        <v>45</v>
      </c>
      <c r="J54" s="15">
        <v>2</v>
      </c>
    </row>
    <row r="55" spans="1:10" ht="42" customHeight="1">
      <c r="A55" s="10"/>
      <c r="B55" s="11"/>
      <c r="C55" s="32" t="s">
        <v>59</v>
      </c>
      <c r="D55" s="28"/>
      <c r="E55" s="12" t="s">
        <v>15</v>
      </c>
      <c r="F55" s="13">
        <v>1</v>
      </c>
      <c r="G55" s="14">
        <f>+G56</f>
        <v>0</v>
      </c>
      <c r="H55" s="2"/>
      <c r="I55" s="15">
        <v>46</v>
      </c>
      <c r="J55" s="15">
        <v>3</v>
      </c>
    </row>
    <row r="56" spans="1:10" ht="42" customHeight="1">
      <c r="A56" s="10"/>
      <c r="B56" s="11"/>
      <c r="C56" s="11"/>
      <c r="D56" s="19" t="s">
        <v>60</v>
      </c>
      <c r="E56" s="12" t="s">
        <v>15</v>
      </c>
      <c r="F56" s="13">
        <v>1</v>
      </c>
      <c r="G56" s="14">
        <f>+G57+G58+G59</f>
        <v>0</v>
      </c>
      <c r="H56" s="2"/>
      <c r="I56" s="15">
        <v>47</v>
      </c>
      <c r="J56" s="15">
        <v>4</v>
      </c>
    </row>
    <row r="57" spans="1:10" ht="42" customHeight="1">
      <c r="A57" s="10"/>
      <c r="B57" s="11"/>
      <c r="C57" s="11"/>
      <c r="D57" s="19" t="s">
        <v>61</v>
      </c>
      <c r="E57" s="12" t="s">
        <v>21</v>
      </c>
      <c r="F57" s="13">
        <v>86.4</v>
      </c>
      <c r="G57" s="20"/>
      <c r="H57" s="2"/>
      <c r="I57" s="15">
        <v>48</v>
      </c>
      <c r="J57" s="15">
        <v>4</v>
      </c>
    </row>
    <row r="58" spans="1:10" ht="42" customHeight="1">
      <c r="A58" s="10"/>
      <c r="B58" s="11"/>
      <c r="C58" s="11"/>
      <c r="D58" s="19" t="s">
        <v>62</v>
      </c>
      <c r="E58" s="12" t="s">
        <v>21</v>
      </c>
      <c r="F58" s="13">
        <v>48</v>
      </c>
      <c r="G58" s="20"/>
      <c r="H58" s="2"/>
      <c r="I58" s="15">
        <v>49</v>
      </c>
      <c r="J58" s="15">
        <v>4</v>
      </c>
    </row>
    <row r="59" spans="1:10" ht="42" customHeight="1">
      <c r="A59" s="10"/>
      <c r="B59" s="11"/>
      <c r="C59" s="11"/>
      <c r="D59" s="19" t="s">
        <v>63</v>
      </c>
      <c r="E59" s="12" t="s">
        <v>21</v>
      </c>
      <c r="F59" s="13">
        <v>42</v>
      </c>
      <c r="G59" s="20"/>
      <c r="H59" s="2"/>
      <c r="I59" s="15">
        <v>50</v>
      </c>
      <c r="J59" s="15">
        <v>4</v>
      </c>
    </row>
    <row r="60" spans="1:10" ht="42" customHeight="1">
      <c r="A60" s="10"/>
      <c r="B60" s="32" t="s">
        <v>64</v>
      </c>
      <c r="C60" s="27"/>
      <c r="D60" s="28"/>
      <c r="E60" s="12" t="s">
        <v>15</v>
      </c>
      <c r="F60" s="13">
        <v>1</v>
      </c>
      <c r="G60" s="14">
        <f>+G61</f>
        <v>0</v>
      </c>
      <c r="H60" s="2"/>
      <c r="I60" s="15">
        <v>51</v>
      </c>
      <c r="J60" s="15">
        <v>2</v>
      </c>
    </row>
    <row r="61" spans="1:10" ht="42" customHeight="1">
      <c r="A61" s="10"/>
      <c r="B61" s="11"/>
      <c r="C61" s="32" t="s">
        <v>64</v>
      </c>
      <c r="D61" s="28"/>
      <c r="E61" s="12" t="s">
        <v>15</v>
      </c>
      <c r="F61" s="13">
        <v>1</v>
      </c>
      <c r="G61" s="14">
        <f>+G62+G69</f>
        <v>0</v>
      </c>
      <c r="H61" s="2"/>
      <c r="I61" s="15">
        <v>52</v>
      </c>
      <c r="J61" s="15">
        <v>3</v>
      </c>
    </row>
    <row r="62" spans="1:10" ht="42" customHeight="1">
      <c r="A62" s="10"/>
      <c r="B62" s="11"/>
      <c r="C62" s="11"/>
      <c r="D62" s="19" t="s">
        <v>65</v>
      </c>
      <c r="E62" s="12" t="s">
        <v>15</v>
      </c>
      <c r="F62" s="13">
        <v>1</v>
      </c>
      <c r="G62" s="14">
        <f>+G63+G64+G65+G66+G67+G68</f>
        <v>0</v>
      </c>
      <c r="H62" s="2"/>
      <c r="I62" s="15">
        <v>53</v>
      </c>
      <c r="J62" s="15">
        <v>4</v>
      </c>
    </row>
    <row r="63" spans="1:10" ht="42" customHeight="1">
      <c r="A63" s="10"/>
      <c r="B63" s="11"/>
      <c r="C63" s="11"/>
      <c r="D63" s="19" t="s">
        <v>66</v>
      </c>
      <c r="E63" s="12" t="s">
        <v>67</v>
      </c>
      <c r="F63" s="13">
        <v>14</v>
      </c>
      <c r="G63" s="20"/>
      <c r="H63" s="2"/>
      <c r="I63" s="15">
        <v>54</v>
      </c>
      <c r="J63" s="15">
        <v>4</v>
      </c>
    </row>
    <row r="64" spans="1:10" ht="42" customHeight="1">
      <c r="A64" s="10"/>
      <c r="B64" s="11"/>
      <c r="C64" s="11"/>
      <c r="D64" s="19" t="s">
        <v>68</v>
      </c>
      <c r="E64" s="12" t="s">
        <v>21</v>
      </c>
      <c r="F64" s="13">
        <v>4.3</v>
      </c>
      <c r="G64" s="20"/>
      <c r="H64" s="2"/>
      <c r="I64" s="15">
        <v>55</v>
      </c>
      <c r="J64" s="15">
        <v>4</v>
      </c>
    </row>
    <row r="65" spans="1:10" ht="42" customHeight="1">
      <c r="A65" s="10"/>
      <c r="B65" s="11"/>
      <c r="C65" s="11"/>
      <c r="D65" s="19" t="s">
        <v>69</v>
      </c>
      <c r="E65" s="12" t="s">
        <v>24</v>
      </c>
      <c r="F65" s="13">
        <v>26.6</v>
      </c>
      <c r="G65" s="20"/>
      <c r="H65" s="2"/>
      <c r="I65" s="15">
        <v>56</v>
      </c>
      <c r="J65" s="15">
        <v>4</v>
      </c>
    </row>
    <row r="66" spans="1:10" ht="42" customHeight="1">
      <c r="A66" s="10"/>
      <c r="B66" s="11"/>
      <c r="C66" s="11"/>
      <c r="D66" s="19" t="s">
        <v>70</v>
      </c>
      <c r="E66" s="12" t="s">
        <v>24</v>
      </c>
      <c r="F66" s="13">
        <v>15.4</v>
      </c>
      <c r="G66" s="20"/>
      <c r="H66" s="2"/>
      <c r="I66" s="15">
        <v>57</v>
      </c>
      <c r="J66" s="15">
        <v>4</v>
      </c>
    </row>
    <row r="67" spans="1:10" ht="42" customHeight="1">
      <c r="A67" s="10"/>
      <c r="B67" s="11"/>
      <c r="C67" s="11"/>
      <c r="D67" s="19" t="s">
        <v>71</v>
      </c>
      <c r="E67" s="12" t="s">
        <v>24</v>
      </c>
      <c r="F67" s="13">
        <v>15.4</v>
      </c>
      <c r="G67" s="20"/>
      <c r="H67" s="2"/>
      <c r="I67" s="15">
        <v>58</v>
      </c>
      <c r="J67" s="15">
        <v>4</v>
      </c>
    </row>
    <row r="68" spans="1:10" ht="42" customHeight="1">
      <c r="A68" s="10"/>
      <c r="B68" s="11"/>
      <c r="C68" s="11"/>
      <c r="D68" s="19" t="s">
        <v>72</v>
      </c>
      <c r="E68" s="12" t="s">
        <v>32</v>
      </c>
      <c r="F68" s="13">
        <v>2</v>
      </c>
      <c r="G68" s="20"/>
      <c r="H68" s="2"/>
      <c r="I68" s="15">
        <v>59</v>
      </c>
      <c r="J68" s="15">
        <v>4</v>
      </c>
    </row>
    <row r="69" spans="1:10" ht="42" customHeight="1">
      <c r="A69" s="10"/>
      <c r="B69" s="11"/>
      <c r="C69" s="11"/>
      <c r="D69" s="19" t="s">
        <v>73</v>
      </c>
      <c r="E69" s="12" t="s">
        <v>15</v>
      </c>
      <c r="F69" s="13">
        <v>1</v>
      </c>
      <c r="G69" s="14">
        <f>+G70+G71+G72+G73</f>
        <v>0</v>
      </c>
      <c r="H69" s="2"/>
      <c r="I69" s="15">
        <v>60</v>
      </c>
      <c r="J69" s="15">
        <v>4</v>
      </c>
    </row>
    <row r="70" spans="1:10" ht="42" customHeight="1">
      <c r="A70" s="10"/>
      <c r="B70" s="11"/>
      <c r="C70" s="11"/>
      <c r="D70" s="19" t="s">
        <v>68</v>
      </c>
      <c r="E70" s="12" t="s">
        <v>21</v>
      </c>
      <c r="F70" s="13">
        <v>2.7</v>
      </c>
      <c r="G70" s="20"/>
      <c r="H70" s="2"/>
      <c r="I70" s="15">
        <v>61</v>
      </c>
      <c r="J70" s="15">
        <v>4</v>
      </c>
    </row>
    <row r="71" spans="1:10" ht="42" customHeight="1">
      <c r="A71" s="10"/>
      <c r="B71" s="11"/>
      <c r="C71" s="11"/>
      <c r="D71" s="19" t="s">
        <v>69</v>
      </c>
      <c r="E71" s="12" t="s">
        <v>24</v>
      </c>
      <c r="F71" s="13">
        <v>13.3</v>
      </c>
      <c r="G71" s="20"/>
      <c r="H71" s="2"/>
      <c r="I71" s="15">
        <v>62</v>
      </c>
      <c r="J71" s="15">
        <v>4</v>
      </c>
    </row>
    <row r="72" spans="1:10" ht="42" customHeight="1">
      <c r="A72" s="10"/>
      <c r="B72" s="11"/>
      <c r="C72" s="11"/>
      <c r="D72" s="19" t="s">
        <v>71</v>
      </c>
      <c r="E72" s="12" t="s">
        <v>24</v>
      </c>
      <c r="F72" s="13">
        <v>4.3</v>
      </c>
      <c r="G72" s="20"/>
      <c r="H72" s="2"/>
      <c r="I72" s="15">
        <v>63</v>
      </c>
      <c r="J72" s="15">
        <v>4</v>
      </c>
    </row>
    <row r="73" spans="1:10" ht="42" customHeight="1">
      <c r="A73" s="10"/>
      <c r="B73" s="11"/>
      <c r="C73" s="11"/>
      <c r="D73" s="19" t="s">
        <v>63</v>
      </c>
      <c r="E73" s="12" t="s">
        <v>21</v>
      </c>
      <c r="F73" s="13">
        <v>5</v>
      </c>
      <c r="G73" s="20"/>
      <c r="H73" s="2"/>
      <c r="I73" s="15">
        <v>64</v>
      </c>
      <c r="J73" s="15">
        <v>4</v>
      </c>
    </row>
    <row r="74" spans="1:10" ht="42" customHeight="1">
      <c r="A74" s="10"/>
      <c r="B74" s="32" t="s">
        <v>74</v>
      </c>
      <c r="C74" s="27"/>
      <c r="D74" s="28"/>
      <c r="E74" s="12" t="s">
        <v>15</v>
      </c>
      <c r="F74" s="13">
        <v>1</v>
      </c>
      <c r="G74" s="14">
        <f>+G75</f>
        <v>0</v>
      </c>
      <c r="H74" s="2"/>
      <c r="I74" s="15">
        <v>65</v>
      </c>
      <c r="J74" s="15">
        <v>2</v>
      </c>
    </row>
    <row r="75" spans="1:10" ht="42" customHeight="1">
      <c r="A75" s="10"/>
      <c r="B75" s="11"/>
      <c r="C75" s="32" t="s">
        <v>74</v>
      </c>
      <c r="D75" s="28"/>
      <c r="E75" s="12" t="s">
        <v>15</v>
      </c>
      <c r="F75" s="13">
        <v>1</v>
      </c>
      <c r="G75" s="14">
        <f>+G76</f>
        <v>0</v>
      </c>
      <c r="H75" s="2"/>
      <c r="I75" s="15">
        <v>66</v>
      </c>
      <c r="J75" s="15">
        <v>3</v>
      </c>
    </row>
    <row r="76" spans="1:10" ht="42" customHeight="1">
      <c r="A76" s="10"/>
      <c r="B76" s="11"/>
      <c r="C76" s="11"/>
      <c r="D76" s="19" t="s">
        <v>74</v>
      </c>
      <c r="E76" s="12" t="s">
        <v>15</v>
      </c>
      <c r="F76" s="13">
        <v>1</v>
      </c>
      <c r="G76" s="14">
        <f>+G77</f>
        <v>0</v>
      </c>
      <c r="H76" s="2"/>
      <c r="I76" s="15">
        <v>67</v>
      </c>
      <c r="J76" s="15">
        <v>4</v>
      </c>
    </row>
    <row r="77" spans="1:10" ht="42" customHeight="1">
      <c r="A77" s="10"/>
      <c r="B77" s="11"/>
      <c r="C77" s="11"/>
      <c r="D77" s="19" t="s">
        <v>75</v>
      </c>
      <c r="E77" s="12" t="s">
        <v>32</v>
      </c>
      <c r="F77" s="13">
        <v>80</v>
      </c>
      <c r="G77" s="20"/>
      <c r="H77" s="2"/>
      <c r="I77" s="15">
        <v>68</v>
      </c>
      <c r="J77" s="15">
        <v>4</v>
      </c>
    </row>
    <row r="78" spans="1:10" ht="42" customHeight="1">
      <c r="A78" s="26" t="s">
        <v>76</v>
      </c>
      <c r="B78" s="27"/>
      <c r="C78" s="27"/>
      <c r="D78" s="28"/>
      <c r="E78" s="12" t="s">
        <v>15</v>
      </c>
      <c r="F78" s="13">
        <v>1</v>
      </c>
      <c r="G78" s="14">
        <f>+G79+G118</f>
        <v>0</v>
      </c>
      <c r="H78" s="2"/>
      <c r="I78" s="15">
        <v>69</v>
      </c>
      <c r="J78" s="15"/>
    </row>
    <row r="79" spans="1:10" ht="42" customHeight="1">
      <c r="A79" s="26" t="s">
        <v>77</v>
      </c>
      <c r="B79" s="27"/>
      <c r="C79" s="27"/>
      <c r="D79" s="28"/>
      <c r="E79" s="12" t="s">
        <v>15</v>
      </c>
      <c r="F79" s="13">
        <v>1</v>
      </c>
      <c r="G79" s="14">
        <f>+G80+G81</f>
        <v>0</v>
      </c>
      <c r="H79" s="2"/>
      <c r="I79" s="15">
        <v>70</v>
      </c>
      <c r="J79" s="15">
        <v>200</v>
      </c>
    </row>
    <row r="80" spans="1:10" ht="42" customHeight="1">
      <c r="A80" s="26" t="s">
        <v>78</v>
      </c>
      <c r="B80" s="27"/>
      <c r="C80" s="27"/>
      <c r="D80" s="28"/>
      <c r="E80" s="12" t="s">
        <v>15</v>
      </c>
      <c r="F80" s="13">
        <v>1</v>
      </c>
      <c r="G80" s="20"/>
      <c r="H80" s="2"/>
      <c r="I80" s="15">
        <v>71</v>
      </c>
      <c r="J80" s="15"/>
    </row>
    <row r="81" spans="1:10" ht="42" customHeight="1">
      <c r="A81" s="26" t="s">
        <v>79</v>
      </c>
      <c r="B81" s="27"/>
      <c r="C81" s="27"/>
      <c r="D81" s="28"/>
      <c r="E81" s="12" t="s">
        <v>15</v>
      </c>
      <c r="F81" s="13">
        <v>1</v>
      </c>
      <c r="G81" s="14">
        <f>+G82</f>
        <v>0</v>
      </c>
      <c r="H81" s="2"/>
      <c r="I81" s="15">
        <v>72</v>
      </c>
      <c r="J81" s="15">
        <v>1</v>
      </c>
    </row>
    <row r="82" spans="1:10" ht="42" customHeight="1">
      <c r="A82" s="10"/>
      <c r="B82" s="32" t="s">
        <v>79</v>
      </c>
      <c r="C82" s="27"/>
      <c r="D82" s="28"/>
      <c r="E82" s="12" t="s">
        <v>15</v>
      </c>
      <c r="F82" s="13">
        <v>1</v>
      </c>
      <c r="G82" s="14">
        <f>+G83+G109+G112</f>
        <v>0</v>
      </c>
      <c r="H82" s="2"/>
      <c r="I82" s="15">
        <v>73</v>
      </c>
      <c r="J82" s="15">
        <v>2</v>
      </c>
    </row>
    <row r="83" spans="1:10" ht="42" customHeight="1">
      <c r="A83" s="10"/>
      <c r="B83" s="11"/>
      <c r="C83" s="32" t="s">
        <v>80</v>
      </c>
      <c r="D83" s="28"/>
      <c r="E83" s="12" t="s">
        <v>15</v>
      </c>
      <c r="F83" s="13">
        <v>1</v>
      </c>
      <c r="G83" s="14">
        <f>+G84+G86</f>
        <v>0</v>
      </c>
      <c r="H83" s="2"/>
      <c r="I83" s="15">
        <v>74</v>
      </c>
      <c r="J83" s="15">
        <v>3</v>
      </c>
    </row>
    <row r="84" spans="1:10" ht="42" customHeight="1">
      <c r="A84" s="10"/>
      <c r="B84" s="11"/>
      <c r="C84" s="11"/>
      <c r="D84" s="19" t="s">
        <v>81</v>
      </c>
      <c r="E84" s="12" t="s">
        <v>15</v>
      </c>
      <c r="F84" s="13">
        <v>1</v>
      </c>
      <c r="G84" s="14">
        <f>+G85</f>
        <v>0</v>
      </c>
      <c r="H84" s="2"/>
      <c r="I84" s="15">
        <v>75</v>
      </c>
      <c r="J84" s="15">
        <v>4</v>
      </c>
    </row>
    <row r="85" spans="1:10" ht="42" customHeight="1">
      <c r="A85" s="10"/>
      <c r="B85" s="11"/>
      <c r="C85" s="11"/>
      <c r="D85" s="19" t="s">
        <v>82</v>
      </c>
      <c r="E85" s="12" t="s">
        <v>83</v>
      </c>
      <c r="F85" s="13">
        <v>1</v>
      </c>
      <c r="G85" s="20"/>
      <c r="H85" s="2"/>
      <c r="I85" s="15">
        <v>76</v>
      </c>
      <c r="J85" s="15">
        <v>4</v>
      </c>
    </row>
    <row r="86" spans="1:10" ht="42" customHeight="1">
      <c r="A86" s="10"/>
      <c r="B86" s="11"/>
      <c r="C86" s="11"/>
      <c r="D86" s="19" t="s">
        <v>84</v>
      </c>
      <c r="E86" s="12" t="s">
        <v>15</v>
      </c>
      <c r="F86" s="13">
        <v>1</v>
      </c>
      <c r="G86" s="14">
        <f>+G87+G88+G89+G90+G91+G92+G93+G94+G95+G96+G97+G98+G99+G100+G101+G102+G103+G104+G105+G106+G107+G108</f>
        <v>0</v>
      </c>
      <c r="H86" s="2"/>
      <c r="I86" s="15">
        <v>77</v>
      </c>
      <c r="J86" s="15">
        <v>4</v>
      </c>
    </row>
    <row r="87" spans="1:10" ht="42" customHeight="1">
      <c r="A87" s="10"/>
      <c r="B87" s="11"/>
      <c r="C87" s="11"/>
      <c r="D87" s="19" t="s">
        <v>85</v>
      </c>
      <c r="E87" s="12" t="s">
        <v>83</v>
      </c>
      <c r="F87" s="13">
        <v>3</v>
      </c>
      <c r="G87" s="20"/>
      <c r="H87" s="2"/>
      <c r="I87" s="15">
        <v>78</v>
      </c>
      <c r="J87" s="15">
        <v>4</v>
      </c>
    </row>
    <row r="88" spans="1:10" ht="42" customHeight="1">
      <c r="A88" s="10"/>
      <c r="B88" s="11"/>
      <c r="C88" s="11"/>
      <c r="D88" s="19" t="s">
        <v>86</v>
      </c>
      <c r="E88" s="12" t="s">
        <v>83</v>
      </c>
      <c r="F88" s="13">
        <v>4</v>
      </c>
      <c r="G88" s="20"/>
      <c r="H88" s="2"/>
      <c r="I88" s="15">
        <v>79</v>
      </c>
      <c r="J88" s="15">
        <v>4</v>
      </c>
    </row>
    <row r="89" spans="1:10" ht="42" customHeight="1">
      <c r="A89" s="10"/>
      <c r="B89" s="11"/>
      <c r="C89" s="11"/>
      <c r="D89" s="19" t="s">
        <v>87</v>
      </c>
      <c r="E89" s="12" t="s">
        <v>83</v>
      </c>
      <c r="F89" s="13">
        <v>4</v>
      </c>
      <c r="G89" s="20"/>
      <c r="H89" s="2"/>
      <c r="I89" s="15">
        <v>80</v>
      </c>
      <c r="J89" s="15">
        <v>4</v>
      </c>
    </row>
    <row r="90" spans="1:10" ht="42" customHeight="1">
      <c r="A90" s="10"/>
      <c r="B90" s="11"/>
      <c r="C90" s="11"/>
      <c r="D90" s="19" t="s">
        <v>88</v>
      </c>
      <c r="E90" s="12" t="s">
        <v>83</v>
      </c>
      <c r="F90" s="13">
        <v>7</v>
      </c>
      <c r="G90" s="20"/>
      <c r="H90" s="2"/>
      <c r="I90" s="15">
        <v>81</v>
      </c>
      <c r="J90" s="15">
        <v>4</v>
      </c>
    </row>
    <row r="91" spans="1:10" ht="42" customHeight="1">
      <c r="A91" s="10"/>
      <c r="B91" s="11"/>
      <c r="C91" s="11"/>
      <c r="D91" s="19" t="s">
        <v>89</v>
      </c>
      <c r="E91" s="12" t="s">
        <v>83</v>
      </c>
      <c r="F91" s="13">
        <v>7</v>
      </c>
      <c r="G91" s="20"/>
      <c r="H91" s="2"/>
      <c r="I91" s="15">
        <v>82</v>
      </c>
      <c r="J91" s="15">
        <v>4</v>
      </c>
    </row>
    <row r="92" spans="1:10" ht="42" customHeight="1">
      <c r="A92" s="10"/>
      <c r="B92" s="11"/>
      <c r="C92" s="11"/>
      <c r="D92" s="19" t="s">
        <v>90</v>
      </c>
      <c r="E92" s="12" t="s">
        <v>83</v>
      </c>
      <c r="F92" s="13">
        <v>10</v>
      </c>
      <c r="G92" s="20"/>
      <c r="H92" s="2"/>
      <c r="I92" s="15">
        <v>83</v>
      </c>
      <c r="J92" s="15">
        <v>4</v>
      </c>
    </row>
    <row r="93" spans="1:10" ht="42" customHeight="1">
      <c r="A93" s="10"/>
      <c r="B93" s="11"/>
      <c r="C93" s="11"/>
      <c r="D93" s="19" t="s">
        <v>91</v>
      </c>
      <c r="E93" s="12" t="s">
        <v>83</v>
      </c>
      <c r="F93" s="13">
        <v>11</v>
      </c>
      <c r="G93" s="20"/>
      <c r="H93" s="2"/>
      <c r="I93" s="15">
        <v>84</v>
      </c>
      <c r="J93" s="15">
        <v>4</v>
      </c>
    </row>
    <row r="94" spans="1:10" ht="42" customHeight="1">
      <c r="A94" s="10"/>
      <c r="B94" s="11"/>
      <c r="C94" s="11"/>
      <c r="D94" s="19" t="s">
        <v>92</v>
      </c>
      <c r="E94" s="12" t="s">
        <v>83</v>
      </c>
      <c r="F94" s="13">
        <v>1</v>
      </c>
      <c r="G94" s="20"/>
      <c r="H94" s="2"/>
      <c r="I94" s="15">
        <v>85</v>
      </c>
      <c r="J94" s="15">
        <v>4</v>
      </c>
    </row>
    <row r="95" spans="1:10" ht="42" customHeight="1">
      <c r="A95" s="10"/>
      <c r="B95" s="11"/>
      <c r="C95" s="11"/>
      <c r="D95" s="19" t="s">
        <v>93</v>
      </c>
      <c r="E95" s="12" t="s">
        <v>83</v>
      </c>
      <c r="F95" s="13">
        <v>4</v>
      </c>
      <c r="G95" s="20"/>
      <c r="H95" s="2"/>
      <c r="I95" s="15">
        <v>86</v>
      </c>
      <c r="J95" s="15">
        <v>4</v>
      </c>
    </row>
    <row r="96" spans="1:10" ht="42" customHeight="1">
      <c r="A96" s="10"/>
      <c r="B96" s="11"/>
      <c r="C96" s="11"/>
      <c r="D96" s="19" t="s">
        <v>94</v>
      </c>
      <c r="E96" s="12" t="s">
        <v>83</v>
      </c>
      <c r="F96" s="13">
        <v>6</v>
      </c>
      <c r="G96" s="20"/>
      <c r="H96" s="2"/>
      <c r="I96" s="15">
        <v>87</v>
      </c>
      <c r="J96" s="15">
        <v>4</v>
      </c>
    </row>
    <row r="97" spans="1:10" ht="42" customHeight="1">
      <c r="A97" s="10"/>
      <c r="B97" s="11"/>
      <c r="C97" s="11"/>
      <c r="D97" s="19" t="s">
        <v>95</v>
      </c>
      <c r="E97" s="12" t="s">
        <v>83</v>
      </c>
      <c r="F97" s="13">
        <v>2</v>
      </c>
      <c r="G97" s="20"/>
      <c r="H97" s="2"/>
      <c r="I97" s="15">
        <v>88</v>
      </c>
      <c r="J97" s="15">
        <v>4</v>
      </c>
    </row>
    <row r="98" spans="1:10" ht="42" customHeight="1">
      <c r="A98" s="10"/>
      <c r="B98" s="11"/>
      <c r="C98" s="11"/>
      <c r="D98" s="19" t="s">
        <v>96</v>
      </c>
      <c r="E98" s="12" t="s">
        <v>83</v>
      </c>
      <c r="F98" s="13">
        <v>5</v>
      </c>
      <c r="G98" s="20"/>
      <c r="H98" s="2"/>
      <c r="I98" s="15">
        <v>89</v>
      </c>
      <c r="J98" s="15">
        <v>4</v>
      </c>
    </row>
    <row r="99" spans="1:10" ht="42" customHeight="1">
      <c r="A99" s="10"/>
      <c r="B99" s="11"/>
      <c r="C99" s="11"/>
      <c r="D99" s="19" t="s">
        <v>97</v>
      </c>
      <c r="E99" s="12" t="s">
        <v>83</v>
      </c>
      <c r="F99" s="13">
        <v>4</v>
      </c>
      <c r="G99" s="20"/>
      <c r="H99" s="2"/>
      <c r="I99" s="15">
        <v>90</v>
      </c>
      <c r="J99" s="15">
        <v>4</v>
      </c>
    </row>
    <row r="100" spans="1:10" ht="42" customHeight="1">
      <c r="A100" s="10"/>
      <c r="B100" s="11"/>
      <c r="C100" s="11"/>
      <c r="D100" s="19" t="s">
        <v>98</v>
      </c>
      <c r="E100" s="12" t="s">
        <v>83</v>
      </c>
      <c r="F100" s="13">
        <v>9</v>
      </c>
      <c r="G100" s="20"/>
      <c r="H100" s="2"/>
      <c r="I100" s="15">
        <v>91</v>
      </c>
      <c r="J100" s="15">
        <v>4</v>
      </c>
    </row>
    <row r="101" spans="1:10" ht="42" customHeight="1">
      <c r="A101" s="10"/>
      <c r="B101" s="11"/>
      <c r="C101" s="11"/>
      <c r="D101" s="19" t="s">
        <v>99</v>
      </c>
      <c r="E101" s="12" t="s">
        <v>83</v>
      </c>
      <c r="F101" s="13">
        <v>8</v>
      </c>
      <c r="G101" s="20"/>
      <c r="H101" s="2"/>
      <c r="I101" s="15">
        <v>92</v>
      </c>
      <c r="J101" s="15">
        <v>4</v>
      </c>
    </row>
    <row r="102" spans="1:10" ht="42" customHeight="1">
      <c r="A102" s="10"/>
      <c r="B102" s="11"/>
      <c r="C102" s="11"/>
      <c r="D102" s="19" t="s">
        <v>100</v>
      </c>
      <c r="E102" s="12" t="s">
        <v>83</v>
      </c>
      <c r="F102" s="13">
        <v>1</v>
      </c>
      <c r="G102" s="20"/>
      <c r="H102" s="2"/>
      <c r="I102" s="15">
        <v>93</v>
      </c>
      <c r="J102" s="15">
        <v>4</v>
      </c>
    </row>
    <row r="103" spans="1:10" ht="42" customHeight="1">
      <c r="A103" s="10"/>
      <c r="B103" s="11"/>
      <c r="C103" s="11"/>
      <c r="D103" s="19" t="s">
        <v>101</v>
      </c>
      <c r="E103" s="12" t="s">
        <v>83</v>
      </c>
      <c r="F103" s="13">
        <v>7</v>
      </c>
      <c r="G103" s="20"/>
      <c r="H103" s="2"/>
      <c r="I103" s="15">
        <v>94</v>
      </c>
      <c r="J103" s="15">
        <v>4</v>
      </c>
    </row>
    <row r="104" spans="1:10" ht="42" customHeight="1">
      <c r="A104" s="10"/>
      <c r="B104" s="11"/>
      <c r="C104" s="11"/>
      <c r="D104" s="19" t="s">
        <v>102</v>
      </c>
      <c r="E104" s="12" t="s">
        <v>83</v>
      </c>
      <c r="F104" s="13">
        <v>6</v>
      </c>
      <c r="G104" s="20"/>
      <c r="H104" s="2"/>
      <c r="I104" s="15">
        <v>95</v>
      </c>
      <c r="J104" s="15">
        <v>4</v>
      </c>
    </row>
    <row r="105" spans="1:10" ht="42" customHeight="1">
      <c r="A105" s="10"/>
      <c r="B105" s="11"/>
      <c r="C105" s="11"/>
      <c r="D105" s="19" t="s">
        <v>103</v>
      </c>
      <c r="E105" s="12" t="s">
        <v>83</v>
      </c>
      <c r="F105" s="13">
        <v>9</v>
      </c>
      <c r="G105" s="20"/>
      <c r="H105" s="2"/>
      <c r="I105" s="15">
        <v>96</v>
      </c>
      <c r="J105" s="15">
        <v>4</v>
      </c>
    </row>
    <row r="106" spans="1:10" ht="42" customHeight="1">
      <c r="A106" s="10"/>
      <c r="B106" s="11"/>
      <c r="C106" s="11"/>
      <c r="D106" s="19" t="s">
        <v>104</v>
      </c>
      <c r="E106" s="12" t="s">
        <v>83</v>
      </c>
      <c r="F106" s="13">
        <v>1</v>
      </c>
      <c r="G106" s="20"/>
      <c r="H106" s="2"/>
      <c r="I106" s="15">
        <v>97</v>
      </c>
      <c r="J106" s="15">
        <v>4</v>
      </c>
    </row>
    <row r="107" spans="1:10" ht="42" customHeight="1">
      <c r="A107" s="10"/>
      <c r="B107" s="11"/>
      <c r="C107" s="11"/>
      <c r="D107" s="19" t="s">
        <v>105</v>
      </c>
      <c r="E107" s="12" t="s">
        <v>83</v>
      </c>
      <c r="F107" s="13">
        <v>4</v>
      </c>
      <c r="G107" s="20"/>
      <c r="H107" s="2"/>
      <c r="I107" s="15">
        <v>98</v>
      </c>
      <c r="J107" s="15">
        <v>4</v>
      </c>
    </row>
    <row r="108" spans="1:10" ht="42" customHeight="1">
      <c r="A108" s="10"/>
      <c r="B108" s="11"/>
      <c r="C108" s="11"/>
      <c r="D108" s="19" t="s">
        <v>106</v>
      </c>
      <c r="E108" s="12" t="s">
        <v>83</v>
      </c>
      <c r="F108" s="13">
        <v>31</v>
      </c>
      <c r="G108" s="20"/>
      <c r="H108" s="2"/>
      <c r="I108" s="15">
        <v>99</v>
      </c>
      <c r="J108" s="15">
        <v>4</v>
      </c>
    </row>
    <row r="109" spans="1:10" ht="42" customHeight="1">
      <c r="A109" s="10"/>
      <c r="B109" s="11"/>
      <c r="C109" s="32" t="s">
        <v>107</v>
      </c>
      <c r="D109" s="28"/>
      <c r="E109" s="12" t="s">
        <v>15</v>
      </c>
      <c r="F109" s="13">
        <v>1</v>
      </c>
      <c r="G109" s="14">
        <f>+G110</f>
        <v>0</v>
      </c>
      <c r="H109" s="2"/>
      <c r="I109" s="15">
        <v>100</v>
      </c>
      <c r="J109" s="15">
        <v>3</v>
      </c>
    </row>
    <row r="110" spans="1:10" ht="42" customHeight="1">
      <c r="A110" s="10"/>
      <c r="B110" s="11"/>
      <c r="C110" s="11"/>
      <c r="D110" s="19" t="s">
        <v>107</v>
      </c>
      <c r="E110" s="12" t="s">
        <v>15</v>
      </c>
      <c r="F110" s="13">
        <v>1</v>
      </c>
      <c r="G110" s="14">
        <f>+G111</f>
        <v>0</v>
      </c>
      <c r="H110" s="2"/>
      <c r="I110" s="15">
        <v>101</v>
      </c>
      <c r="J110" s="15">
        <v>4</v>
      </c>
    </row>
    <row r="111" spans="1:10" ht="42" customHeight="1">
      <c r="A111" s="10"/>
      <c r="B111" s="11"/>
      <c r="C111" s="11"/>
      <c r="D111" s="19" t="s">
        <v>108</v>
      </c>
      <c r="E111" s="12" t="s">
        <v>24</v>
      </c>
      <c r="F111" s="13">
        <v>2638.3</v>
      </c>
      <c r="G111" s="20"/>
      <c r="H111" s="2"/>
      <c r="I111" s="15">
        <v>102</v>
      </c>
      <c r="J111" s="15">
        <v>4</v>
      </c>
    </row>
    <row r="112" spans="1:10" ht="42" customHeight="1">
      <c r="A112" s="10"/>
      <c r="B112" s="11"/>
      <c r="C112" s="32" t="s">
        <v>109</v>
      </c>
      <c r="D112" s="28"/>
      <c r="E112" s="12" t="s">
        <v>15</v>
      </c>
      <c r="F112" s="13">
        <v>1</v>
      </c>
      <c r="G112" s="14">
        <f>+G113</f>
        <v>0</v>
      </c>
      <c r="H112" s="2"/>
      <c r="I112" s="15">
        <v>103</v>
      </c>
      <c r="J112" s="15">
        <v>3</v>
      </c>
    </row>
    <row r="113" spans="1:10" ht="42" customHeight="1">
      <c r="A113" s="10"/>
      <c r="B113" s="11"/>
      <c r="C113" s="11"/>
      <c r="D113" s="19" t="s">
        <v>109</v>
      </c>
      <c r="E113" s="12" t="s">
        <v>15</v>
      </c>
      <c r="F113" s="13">
        <v>1</v>
      </c>
      <c r="G113" s="14">
        <f>+G114+G115+G116+G117</f>
        <v>0</v>
      </c>
      <c r="H113" s="2"/>
      <c r="I113" s="15">
        <v>104</v>
      </c>
      <c r="J113" s="15">
        <v>4</v>
      </c>
    </row>
    <row r="114" spans="1:10" ht="42" customHeight="1">
      <c r="A114" s="10"/>
      <c r="B114" s="11"/>
      <c r="C114" s="11"/>
      <c r="D114" s="19" t="s">
        <v>110</v>
      </c>
      <c r="E114" s="12" t="s">
        <v>21</v>
      </c>
      <c r="F114" s="13">
        <v>27.3</v>
      </c>
      <c r="G114" s="20"/>
      <c r="H114" s="2"/>
      <c r="I114" s="15">
        <v>105</v>
      </c>
      <c r="J114" s="15">
        <v>4</v>
      </c>
    </row>
    <row r="115" spans="1:10" ht="42" customHeight="1">
      <c r="A115" s="10"/>
      <c r="B115" s="11"/>
      <c r="C115" s="11"/>
      <c r="D115" s="19" t="s">
        <v>111</v>
      </c>
      <c r="E115" s="12" t="s">
        <v>21</v>
      </c>
      <c r="F115" s="13">
        <v>34.700000000000003</v>
      </c>
      <c r="G115" s="20"/>
      <c r="H115" s="2"/>
      <c r="I115" s="15">
        <v>106</v>
      </c>
      <c r="J115" s="15">
        <v>4</v>
      </c>
    </row>
    <row r="116" spans="1:10" ht="42" customHeight="1">
      <c r="A116" s="10"/>
      <c r="B116" s="11"/>
      <c r="C116" s="11"/>
      <c r="D116" s="19" t="s">
        <v>112</v>
      </c>
      <c r="E116" s="12" t="s">
        <v>21</v>
      </c>
      <c r="F116" s="13">
        <v>43.6</v>
      </c>
      <c r="G116" s="20"/>
      <c r="H116" s="2"/>
      <c r="I116" s="15">
        <v>107</v>
      </c>
      <c r="J116" s="15">
        <v>4</v>
      </c>
    </row>
    <row r="117" spans="1:10" ht="42" customHeight="1">
      <c r="A117" s="10"/>
      <c r="B117" s="11"/>
      <c r="C117" s="11"/>
      <c r="D117" s="19" t="s">
        <v>31</v>
      </c>
      <c r="E117" s="12" t="s">
        <v>32</v>
      </c>
      <c r="F117" s="13">
        <v>30</v>
      </c>
      <c r="G117" s="20"/>
      <c r="H117" s="2"/>
      <c r="I117" s="15">
        <v>108</v>
      </c>
      <c r="J117" s="15">
        <v>4</v>
      </c>
    </row>
    <row r="118" spans="1:10" ht="42" customHeight="1">
      <c r="A118" s="26" t="s">
        <v>113</v>
      </c>
      <c r="B118" s="27"/>
      <c r="C118" s="27"/>
      <c r="D118" s="28"/>
      <c r="E118" s="12" t="s">
        <v>15</v>
      </c>
      <c r="F118" s="13">
        <v>1</v>
      </c>
      <c r="G118" s="20"/>
      <c r="H118" s="2"/>
      <c r="I118" s="15">
        <v>109</v>
      </c>
      <c r="J118" s="15">
        <v>210</v>
      </c>
    </row>
    <row r="119" spans="1:10" ht="42" customHeight="1">
      <c r="A119" s="26" t="s">
        <v>114</v>
      </c>
      <c r="B119" s="27"/>
      <c r="C119" s="27"/>
      <c r="D119" s="28"/>
      <c r="E119" s="12" t="s">
        <v>15</v>
      </c>
      <c r="F119" s="13">
        <v>1</v>
      </c>
      <c r="G119" s="20"/>
      <c r="H119" s="2"/>
      <c r="I119" s="15">
        <v>110</v>
      </c>
      <c r="J119" s="15">
        <v>220</v>
      </c>
    </row>
    <row r="120" spans="1:10" ht="42" customHeight="1">
      <c r="A120" s="29" t="s">
        <v>115</v>
      </c>
      <c r="B120" s="30"/>
      <c r="C120" s="30"/>
      <c r="D120" s="31"/>
      <c r="E120" s="21" t="s">
        <v>15</v>
      </c>
      <c r="F120" s="22">
        <v>1</v>
      </c>
      <c r="G120" s="23">
        <f>+G10+G119</f>
        <v>0</v>
      </c>
      <c r="H120" s="24"/>
      <c r="I120" s="25">
        <v>111</v>
      </c>
      <c r="J120" s="25">
        <v>30</v>
      </c>
    </row>
    <row r="121" spans="1:10" ht="42" customHeight="1">
      <c r="A121" s="33" t="s">
        <v>11</v>
      </c>
      <c r="B121" s="34"/>
      <c r="C121" s="34"/>
      <c r="D121" s="35"/>
      <c r="E121" s="16" t="s">
        <v>12</v>
      </c>
      <c r="F121" s="17" t="s">
        <v>12</v>
      </c>
      <c r="G121" s="18">
        <f>G120</f>
        <v>0</v>
      </c>
      <c r="I121" s="15">
        <v>112</v>
      </c>
      <c r="J121" s="15">
        <v>90</v>
      </c>
    </row>
    <row r="122" spans="1:10" ht="42" customHeight="1"/>
    <row r="123" spans="1:10" ht="42" customHeight="1"/>
  </sheetData>
  <sheetProtection algorithmName="SHA-512" hashValue="LLo8Bhs0BuKYA+bWxibyeMZ6BZHB4DsTmEtZvdr6pv5IvnYY+HIlvqONDKiXmjbXfROUZfVSqvBHOd4iWbssig==" saltValue="r2f2+qDVEVQ1r8zHDOsw6w==" spinCount="100000" sheet="1" objects="1" scenarios="1"/>
  <mergeCells count="33">
    <mergeCell ref="A9:D9"/>
    <mergeCell ref="F3:G3"/>
    <mergeCell ref="F4:G4"/>
    <mergeCell ref="F5:G5"/>
    <mergeCell ref="A7:G7"/>
    <mergeCell ref="B8:G8"/>
    <mergeCell ref="A121:D121"/>
    <mergeCell ref="A10:D10"/>
    <mergeCell ref="A11:D11"/>
    <mergeCell ref="A12:D12"/>
    <mergeCell ref="B13:D13"/>
    <mergeCell ref="C14:D14"/>
    <mergeCell ref="B40:D40"/>
    <mergeCell ref="A80:D80"/>
    <mergeCell ref="C41:D41"/>
    <mergeCell ref="B48:D48"/>
    <mergeCell ref="C49:D49"/>
    <mergeCell ref="B54:D54"/>
    <mergeCell ref="C55:D55"/>
    <mergeCell ref="B60:D60"/>
    <mergeCell ref="C61:D61"/>
    <mergeCell ref="B74:D74"/>
    <mergeCell ref="C75:D75"/>
    <mergeCell ref="A78:D78"/>
    <mergeCell ref="A79:D79"/>
    <mergeCell ref="A119:D119"/>
    <mergeCell ref="A120:D120"/>
    <mergeCell ref="A81:D81"/>
    <mergeCell ref="B82:D82"/>
    <mergeCell ref="C83:D83"/>
    <mergeCell ref="C109:D109"/>
    <mergeCell ref="C112:D112"/>
    <mergeCell ref="A118:D118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 Takao</dc:creator>
  <cp:lastModifiedBy>Murakami Takao</cp:lastModifiedBy>
  <dcterms:created xsi:type="dcterms:W3CDTF">2020-10-14T07:04:16Z</dcterms:created>
  <dcterms:modified xsi:type="dcterms:W3CDTF">2020-10-14T07:06:27Z</dcterms:modified>
</cp:coreProperties>
</file>